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ER ACUM" sheetId="1" r:id="rId1"/>
  </sheets>
  <externalReferences>
    <externalReference r:id="rId2"/>
    <externalReference r:id="rId3"/>
  </externalReferences>
  <definedNames>
    <definedName name="_xlnm.Print_Area" localSheetId="0">'ER ACUM'!$A$1:$D$44</definedName>
    <definedName name="_xlnm.Print_Titles" localSheetId="0">'ER ACUM'!$2:$7</definedName>
  </definedNames>
  <calcPr calcId="145621" fullCalcOnLoad="1"/>
</workbook>
</file>

<file path=xl/calcChain.xml><?xml version="1.0" encoding="utf-8"?>
<calcChain xmlns="http://schemas.openxmlformats.org/spreadsheetml/2006/main">
  <c r="A32" i="1" l="1"/>
  <c r="B30" i="1"/>
  <c r="C29" i="1" s="1"/>
  <c r="B27" i="1"/>
  <c r="B25" i="1"/>
  <c r="C27" i="1" s="1"/>
  <c r="C22" i="1"/>
  <c r="C21" i="1"/>
  <c r="C15" i="1"/>
  <c r="D13" i="1" s="1"/>
  <c r="C11" i="1"/>
  <c r="D9" i="1" s="1"/>
  <c r="D18" i="1" s="1"/>
  <c r="A2" i="1"/>
  <c r="D20" i="1" l="1"/>
  <c r="D24" i="1"/>
  <c r="D32" i="1" l="1"/>
  <c r="D33" i="1" l="1"/>
  <c r="D34" i="1" l="1"/>
</calcChain>
</file>

<file path=xl/sharedStrings.xml><?xml version="1.0" encoding="utf-8"?>
<sst xmlns="http://schemas.openxmlformats.org/spreadsheetml/2006/main" count="26" uniqueCount="26">
  <si>
    <t>Casa de Corredores de Bolsa y Administradora de Cartera</t>
  </si>
  <si>
    <t>ESTADO DE RESULTADOS ACUMULADO</t>
  </si>
  <si>
    <t>DEL 01 DE ENERO AL 28 DE FEBRERO 2017</t>
  </si>
  <si>
    <t>INGRESOS DE OPERACIÓN</t>
  </si>
  <si>
    <t>Ingresos por servicios Bursátiles e Inversiones</t>
  </si>
  <si>
    <t>GASTOS DE OPERACIÓN Y ADMINISTRACIÓN</t>
  </si>
  <si>
    <t>Gastos  Generales de Administración Puesto de Bolsa</t>
  </si>
  <si>
    <t>Resultados de Operación</t>
  </si>
  <si>
    <t>INGRESOS DIVERSOS</t>
  </si>
  <si>
    <t>Ingresos por servicios de inscripción</t>
  </si>
  <si>
    <t>Ingresos por Recuperación  de gastos</t>
  </si>
  <si>
    <t>INGRESOS FINANCIEROS</t>
  </si>
  <si>
    <t>INGRESOS FINANCIEROS (GRAVADOS DE RENTA)</t>
  </si>
  <si>
    <t>Ingresos por Reportos</t>
  </si>
  <si>
    <t>Intereses Cuentas de Ahorro y Depositos a Plazo</t>
  </si>
  <si>
    <t>INGRESOS FINANCIEROS (EXENTOS DE RENTA)</t>
  </si>
  <si>
    <t xml:space="preserve">Ingresos por inversiones temporales </t>
  </si>
  <si>
    <t>7% de Reserva legal</t>
  </si>
  <si>
    <t>Utilidad Neta</t>
  </si>
  <si>
    <t>________________________</t>
  </si>
  <si>
    <t>_____________________________</t>
  </si>
  <si>
    <t>Fernando Gonzalez Paz</t>
  </si>
  <si>
    <t xml:space="preserve">        Gerente General                                                                                 </t>
  </si>
  <si>
    <t xml:space="preserve">                     Contador</t>
  </si>
  <si>
    <t>(Expresado en Dólares de los Estados Unidos de América)</t>
  </si>
  <si>
    <t xml:space="preserve">                  Roberto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</si>
</sst>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name val="Bookman Old Style"/>
      <family val="1"/>
    </font>
    <font>
      <b/>
      <sz val="12"/>
      <name val="Bookman Old Style"/>
      <family val="1"/>
    </font>
    <font>
      <sz val="11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8" fillId="0" borderId="0"/>
    <xf numFmtId="0" fontId="8" fillId="0" borderId="0"/>
  </cellStyleXfs>
  <cellXfs count="25">
    <xf numFmtId="0" fontId="0" fillId="0" borderId="0" xfId="0"/>
    <xf numFmtId="0" fontId="2" fillId="0" borderId="0" xfId="0" applyFont="1"/>
    <xf numFmtId="43" fontId="2" fillId="0" borderId="0" xfId="1" applyFont="1"/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Alignment="1">
      <alignment horizontal="center"/>
    </xf>
    <xf numFmtId="0" fontId="5" fillId="0" borderId="0" xfId="0" applyFont="1"/>
    <xf numFmtId="43" fontId="5" fillId="0" borderId="0" xfId="1" applyFont="1" applyAlignment="1">
      <alignment horizontal="center"/>
    </xf>
    <xf numFmtId="0" fontId="4" fillId="0" borderId="0" xfId="0" applyFont="1"/>
    <xf numFmtId="43" fontId="2" fillId="0" borderId="0" xfId="0" applyNumberFormat="1" applyFont="1"/>
    <xf numFmtId="0" fontId="7" fillId="0" borderId="0" xfId="0" applyFont="1"/>
    <xf numFmtId="43" fontId="2" fillId="0" borderId="1" xfId="1" applyFont="1" applyBorder="1"/>
    <xf numFmtId="43" fontId="2" fillId="0" borderId="0" xfId="1" applyFont="1" applyBorder="1"/>
    <xf numFmtId="0" fontId="3" fillId="0" borderId="0" xfId="0" applyFont="1"/>
    <xf numFmtId="43" fontId="5" fillId="0" borderId="0" xfId="1" applyFont="1"/>
    <xf numFmtId="43" fontId="5" fillId="0" borderId="2" xfId="1" applyFont="1" applyBorder="1"/>
    <xf numFmtId="0" fontId="4" fillId="0" borderId="0" xfId="0" applyFont="1" applyBorder="1"/>
    <xf numFmtId="0" fontId="7" fillId="0" borderId="0" xfId="0" applyFont="1" applyBorder="1"/>
    <xf numFmtId="0" fontId="3" fillId="0" borderId="0" xfId="0" applyFont="1" applyAlignment="1">
      <alignment horizontal="center"/>
    </xf>
    <xf numFmtId="43" fontId="6" fillId="0" borderId="2" xfId="1" applyFont="1" applyBorder="1"/>
    <xf numFmtId="0" fontId="7" fillId="0" borderId="0" xfId="0" applyFont="1" applyFill="1" applyBorder="1" applyAlignment="1">
      <alignment horizontal="center"/>
    </xf>
    <xf numFmtId="43" fontId="6" fillId="0" borderId="3" xfId="1" applyFont="1" applyBorder="1"/>
    <xf numFmtId="0" fontId="3" fillId="0" borderId="0" xfId="0" applyFont="1" applyAlignment="1">
      <alignment horizontal="left"/>
    </xf>
    <xf numFmtId="43" fontId="5" fillId="0" borderId="0" xfId="1" applyFont="1" applyBorder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0</xdr:col>
      <xdr:colOff>933450</xdr:colOff>
      <xdr:row>4</xdr:row>
      <xdr:rowOff>66675</xdr:rowOff>
    </xdr:to>
    <xdr:pic>
      <xdr:nvPicPr>
        <xdr:cNvPr id="2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247650"/>
          <a:ext cx="933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57150</xdr:rowOff>
    </xdr:from>
    <xdr:to>
      <xdr:col>0</xdr:col>
      <xdr:colOff>933450</xdr:colOff>
      <xdr:row>4</xdr:row>
      <xdr:rowOff>66675</xdr:rowOff>
    </xdr:to>
    <xdr:pic>
      <xdr:nvPicPr>
        <xdr:cNvPr id="3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247650"/>
          <a:ext cx="933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5/IBC/Estados%20Financieros%202015/2010%20EF%20JU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amirez/Documents/Jird/A&#209;O%202017/IBC/Estados%20Financieros/02%20EF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RAZ FINAC"/>
      <sheetName val="REAL-PRESU"/>
      <sheetName val="presupuesto 2003"/>
      <sheetName val="COMISIONES"/>
      <sheetName val="RENTA MENSUAL"/>
      <sheetName val="RENTA ANUAL"/>
    </sheetNames>
    <sheetDataSet>
      <sheetData sheetId="0">
        <row r="4">
          <cell r="A4" t="str">
            <v>(Expresado en Dólares de los Estados Unidos de América)</v>
          </cell>
        </row>
      </sheetData>
      <sheetData sheetId="1"/>
      <sheetData sheetId="2">
        <row r="127">
          <cell r="A127" t="str">
            <v>UTILIDAD / PÉRDIDA NETA</v>
          </cell>
        </row>
      </sheetData>
      <sheetData sheetId="3"/>
      <sheetData sheetId="4">
        <row r="2">
          <cell r="A2" t="str">
            <v>INVERSIONES BURSÁTILES CREDOMATIC, S.A. DE C.V.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A"/>
      <sheetName val="BGP"/>
      <sheetName val="ER MES"/>
      <sheetName val="ER ACUM"/>
      <sheetName val="ER COMP"/>
      <sheetName val="Historico FP-inversiones"/>
      <sheetName val=" % DE GASTOS"/>
      <sheetName val="E OP BUR"/>
      <sheetName val="E AD CARTERA"/>
      <sheetName val="EFSUPER"/>
      <sheetName val="EF_BVES"/>
      <sheetName val="RAZ FINAC"/>
      <sheetName val="REAL-PRESU"/>
      <sheetName val="presupuesto 2003"/>
      <sheetName val="RENTA MENSUAL"/>
      <sheetName val="RENTA ANUAL"/>
    </sheetNames>
    <sheetDataSet>
      <sheetData sheetId="0"/>
      <sheetData sheetId="1"/>
      <sheetData sheetId="2"/>
      <sheetData sheetId="3"/>
      <sheetData sheetId="4">
        <row r="10">
          <cell r="O10">
            <v>846.25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21">
          <cell r="O21">
            <v>22116.579999999998</v>
          </cell>
        </row>
        <row r="80">
          <cell r="O80">
            <v>0</v>
          </cell>
        </row>
        <row r="86">
          <cell r="O86">
            <v>0</v>
          </cell>
        </row>
        <row r="95">
          <cell r="O95">
            <v>0</v>
          </cell>
        </row>
        <row r="100">
          <cell r="O100">
            <v>0</v>
          </cell>
        </row>
        <row r="105">
          <cell r="O105">
            <v>0</v>
          </cell>
        </row>
        <row r="111">
          <cell r="O111">
            <v>2723.09</v>
          </cell>
        </row>
        <row r="114">
          <cell r="O114">
            <v>0</v>
          </cell>
        </row>
        <row r="120">
          <cell r="O120">
            <v>3876.7999999999997</v>
          </cell>
        </row>
        <row r="124">
          <cell r="O124">
            <v>5633.8899999999994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C00000"/>
    <pageSetUpPr fitToPage="1"/>
  </sheetPr>
  <dimension ref="A1:G90"/>
  <sheetViews>
    <sheetView showGridLines="0" tabSelected="1" zoomScale="80" workbookViewId="0">
      <selection activeCell="A6" sqref="A6:D6"/>
    </sheetView>
  </sheetViews>
  <sheetFormatPr baseColWidth="10" defaultColWidth="9.140625" defaultRowHeight="15" x14ac:dyDescent="0.3"/>
  <cols>
    <col min="1" max="1" width="67" style="1" customWidth="1"/>
    <col min="2" max="2" width="13.140625" style="1" customWidth="1"/>
    <col min="3" max="3" width="14.28515625" style="2" customWidth="1"/>
    <col min="4" max="4" width="24.28515625" style="1" customWidth="1"/>
    <col min="5" max="5" width="16.85546875" style="1" customWidth="1"/>
    <col min="6" max="6" width="9.140625" style="1"/>
    <col min="7" max="7" width="12.42578125" style="1" bestFit="1" customWidth="1"/>
    <col min="8" max="16384" width="9.140625" style="1"/>
  </cols>
  <sheetData>
    <row r="1" spans="1:7" ht="15" customHeight="1" x14ac:dyDescent="0.3"/>
    <row r="2" spans="1:7" ht="15.75" x14ac:dyDescent="0.3">
      <c r="A2" s="3" t="str">
        <f>+'[1]ER COMP'!A2</f>
        <v>INVERSIONES BURSÁTILES CREDOMATIC, S.A. DE C.V.</v>
      </c>
      <c r="B2" s="3"/>
      <c r="C2" s="3"/>
      <c r="D2" s="3"/>
    </row>
    <row r="3" spans="1:7" ht="15" customHeight="1" x14ac:dyDescent="0.3">
      <c r="A3" s="4" t="s">
        <v>0</v>
      </c>
      <c r="B3" s="4"/>
      <c r="C3" s="4"/>
      <c r="D3" s="4"/>
    </row>
    <row r="4" spans="1:7" ht="15" customHeight="1" x14ac:dyDescent="0.3">
      <c r="A4" s="3" t="s">
        <v>1</v>
      </c>
      <c r="B4" s="3"/>
      <c r="C4" s="3"/>
      <c r="D4" s="3"/>
    </row>
    <row r="5" spans="1:7" ht="15" customHeight="1" x14ac:dyDescent="0.3">
      <c r="A5" s="3" t="s">
        <v>2</v>
      </c>
      <c r="B5" s="3"/>
      <c r="C5" s="3"/>
      <c r="D5" s="3"/>
    </row>
    <row r="6" spans="1:7" ht="15" customHeight="1" x14ac:dyDescent="0.3">
      <c r="A6" s="4" t="s">
        <v>24</v>
      </c>
      <c r="B6" s="4"/>
      <c r="C6" s="4"/>
      <c r="D6" s="4"/>
    </row>
    <row r="7" spans="1:7" ht="15" customHeight="1" x14ac:dyDescent="0.3">
      <c r="A7" s="5"/>
      <c r="B7" s="5"/>
      <c r="C7" s="6"/>
    </row>
    <row r="8" spans="1:7" ht="15" customHeight="1" x14ac:dyDescent="0.3">
      <c r="A8" s="7"/>
      <c r="B8" s="7"/>
      <c r="C8" s="8"/>
    </row>
    <row r="9" spans="1:7" ht="15.75" x14ac:dyDescent="0.3">
      <c r="A9" s="9" t="s">
        <v>3</v>
      </c>
      <c r="B9" s="9"/>
      <c r="D9" s="10">
        <f>SUM(C11:C11)</f>
        <v>846.25</v>
      </c>
    </row>
    <row r="10" spans="1:7" ht="15.75" x14ac:dyDescent="0.3">
      <c r="A10" s="9"/>
      <c r="B10" s="9"/>
      <c r="D10" s="10"/>
      <c r="E10" s="10"/>
    </row>
    <row r="11" spans="1:7" ht="15.75" x14ac:dyDescent="0.3">
      <c r="A11" s="11" t="s">
        <v>4</v>
      </c>
      <c r="B11" s="11"/>
      <c r="C11" s="12">
        <f>SUM('[2]ER COMP'!O10:O15)</f>
        <v>846.25</v>
      </c>
      <c r="D11" s="10"/>
      <c r="E11" s="10"/>
    </row>
    <row r="12" spans="1:7" ht="15.75" x14ac:dyDescent="0.3">
      <c r="A12" s="9"/>
      <c r="B12" s="9"/>
      <c r="D12" s="2"/>
      <c r="E12" s="2"/>
    </row>
    <row r="13" spans="1:7" ht="15.75" x14ac:dyDescent="0.3">
      <c r="A13" s="9" t="s">
        <v>5</v>
      </c>
      <c r="B13" s="9"/>
      <c r="D13" s="2">
        <f>SUM(C15:C15)</f>
        <v>22116.579999999998</v>
      </c>
      <c r="G13" s="10"/>
    </row>
    <row r="14" spans="1:7" ht="15.75" x14ac:dyDescent="0.3">
      <c r="A14" s="11"/>
      <c r="B14" s="11"/>
      <c r="D14" s="2"/>
      <c r="E14" s="2"/>
    </row>
    <row r="15" spans="1:7" ht="15.75" x14ac:dyDescent="0.3">
      <c r="A15" s="11" t="s">
        <v>6</v>
      </c>
      <c r="B15" s="11"/>
      <c r="C15" s="12">
        <f>'[2]ER COMP'!O21-'[2]ER COMP'!O86-'[2]ER COMP'!O100-'[2]ER COMP'!O80-'[2]ER COMP'!O95</f>
        <v>22116.579999999998</v>
      </c>
      <c r="D15" s="2"/>
      <c r="E15" s="2"/>
    </row>
    <row r="16" spans="1:7" ht="15.75" x14ac:dyDescent="0.3">
      <c r="A16" s="11"/>
      <c r="B16" s="11"/>
      <c r="D16" s="2"/>
      <c r="E16" s="2"/>
    </row>
    <row r="17" spans="1:5" ht="15.75" x14ac:dyDescent="0.3">
      <c r="A17" s="9"/>
      <c r="B17" s="9"/>
      <c r="C17" s="13"/>
      <c r="D17" s="2"/>
      <c r="E17" s="2"/>
    </row>
    <row r="18" spans="1:5" ht="15.75" x14ac:dyDescent="0.3">
      <c r="A18" s="14" t="s">
        <v>7</v>
      </c>
      <c r="B18" s="14"/>
      <c r="C18" s="15"/>
      <c r="D18" s="16">
        <f>+D9-D13</f>
        <v>-21270.329999999998</v>
      </c>
      <c r="E18" s="2"/>
    </row>
    <row r="19" spans="1:5" ht="15.75" x14ac:dyDescent="0.3">
      <c r="A19" s="9"/>
      <c r="B19" s="9"/>
      <c r="D19" s="2"/>
      <c r="E19" s="2"/>
    </row>
    <row r="20" spans="1:5" ht="15.75" x14ac:dyDescent="0.3">
      <c r="A20" s="9" t="s">
        <v>8</v>
      </c>
      <c r="B20" s="9"/>
      <c r="D20" s="2">
        <f>SUM(C21:C22)</f>
        <v>2723.09</v>
      </c>
      <c r="E20" s="2"/>
    </row>
    <row r="21" spans="1:5" ht="15.75" x14ac:dyDescent="0.3">
      <c r="A21" s="11" t="s">
        <v>9</v>
      </c>
      <c r="B21" s="9"/>
      <c r="C21" s="13">
        <f>'[2]ER COMP'!O105</f>
        <v>0</v>
      </c>
      <c r="D21" s="2"/>
      <c r="E21" s="2"/>
    </row>
    <row r="22" spans="1:5" ht="15.75" x14ac:dyDescent="0.3">
      <c r="A22" s="11" t="s">
        <v>10</v>
      </c>
      <c r="B22" s="11"/>
      <c r="C22" s="12">
        <f>'[2]ER COMP'!O111</f>
        <v>2723.09</v>
      </c>
      <c r="D22" s="2"/>
      <c r="E22" s="2"/>
    </row>
    <row r="23" spans="1:5" ht="15.75" x14ac:dyDescent="0.3">
      <c r="A23" s="9"/>
      <c r="B23" s="9"/>
      <c r="D23" s="2"/>
      <c r="E23" s="2"/>
    </row>
    <row r="24" spans="1:5" ht="15.75" x14ac:dyDescent="0.3">
      <c r="A24" s="14" t="s">
        <v>11</v>
      </c>
      <c r="B24" s="14"/>
      <c r="D24" s="2">
        <f>+C27+C29</f>
        <v>9510.6899999999987</v>
      </c>
      <c r="E24" s="2"/>
    </row>
    <row r="25" spans="1:5" ht="15.75" x14ac:dyDescent="0.3">
      <c r="A25" s="17" t="s">
        <v>12</v>
      </c>
      <c r="B25" s="13">
        <f>'[2]ER COMP'!O114</f>
        <v>0</v>
      </c>
      <c r="E25" s="2"/>
    </row>
    <row r="26" spans="1:5" ht="15.75" x14ac:dyDescent="0.3">
      <c r="A26" s="18" t="s">
        <v>13</v>
      </c>
      <c r="B26" s="2">
        <v>0</v>
      </c>
      <c r="D26" s="2"/>
      <c r="E26" s="2"/>
    </row>
    <row r="27" spans="1:5" ht="15.75" x14ac:dyDescent="0.3">
      <c r="A27" s="18" t="s">
        <v>14</v>
      </c>
      <c r="B27" s="12">
        <f>'[2]ER COMP'!O124</f>
        <v>5633.8899999999994</v>
      </c>
      <c r="C27" s="2">
        <f>SUM(B25:B27)</f>
        <v>5633.8899999999994</v>
      </c>
      <c r="D27" s="2"/>
      <c r="E27" s="2"/>
    </row>
    <row r="28" spans="1:5" ht="15.75" x14ac:dyDescent="0.3">
      <c r="A28" s="18"/>
      <c r="B28" s="2"/>
      <c r="D28" s="2"/>
      <c r="E28" s="2"/>
    </row>
    <row r="29" spans="1:5" ht="15.75" x14ac:dyDescent="0.3">
      <c r="A29" s="17" t="s">
        <v>15</v>
      </c>
      <c r="B29" s="2"/>
      <c r="C29" s="2">
        <f>SUM(B30:B30)</f>
        <v>3876.7999999999997</v>
      </c>
      <c r="D29" s="2"/>
      <c r="E29" s="2"/>
    </row>
    <row r="30" spans="1:5" ht="15.75" x14ac:dyDescent="0.3">
      <c r="A30" s="18" t="s">
        <v>16</v>
      </c>
      <c r="B30" s="2">
        <f>'[2]ER COMP'!O120</f>
        <v>3876.7999999999997</v>
      </c>
      <c r="D30" s="2"/>
      <c r="E30" s="2"/>
    </row>
    <row r="31" spans="1:5" ht="15.75" x14ac:dyDescent="0.3">
      <c r="A31" s="18"/>
      <c r="B31" s="13"/>
      <c r="D31" s="2"/>
      <c r="E31" s="2"/>
    </row>
    <row r="32" spans="1:5" ht="16.5" x14ac:dyDescent="0.3">
      <c r="A32" s="19" t="str">
        <f>+'[1]ER MES'!A127</f>
        <v>UTILIDAD / PÉRDIDA NETA</v>
      </c>
      <c r="B32" s="19"/>
      <c r="D32" s="20">
        <f>SUM(D18:D30)</f>
        <v>-9036.5499999999993</v>
      </c>
      <c r="E32" s="2"/>
    </row>
    <row r="33" spans="1:5" ht="15.75" x14ac:dyDescent="0.3">
      <c r="A33" s="21" t="s">
        <v>17</v>
      </c>
      <c r="B33"/>
      <c r="C33"/>
      <c r="D33" s="2">
        <f>(D32)*0.07</f>
        <v>-632.55849999999998</v>
      </c>
      <c r="E33" s="2"/>
    </row>
    <row r="34" spans="1:5" ht="17.25" thickBot="1" x14ac:dyDescent="0.35">
      <c r="A34" s="21" t="s">
        <v>18</v>
      </c>
      <c r="B34"/>
      <c r="C34"/>
      <c r="D34" s="22">
        <f>+D32-D33</f>
        <v>-8403.9915000000001</v>
      </c>
      <c r="E34" s="2"/>
    </row>
    <row r="35" spans="1:5" ht="15.75" thickTop="1" x14ac:dyDescent="0.3">
      <c r="A35"/>
      <c r="B35"/>
      <c r="C35"/>
      <c r="D35"/>
      <c r="E35" s="2"/>
    </row>
    <row r="36" spans="1:5" x14ac:dyDescent="0.3">
      <c r="A36"/>
      <c r="B36"/>
      <c r="C36"/>
      <c r="D36"/>
      <c r="E36" s="2"/>
    </row>
    <row r="37" spans="1:5" x14ac:dyDescent="0.3">
      <c r="A37"/>
      <c r="B37"/>
      <c r="C37"/>
      <c r="D37"/>
      <c r="E37" s="2"/>
    </row>
    <row r="38" spans="1:5" x14ac:dyDescent="0.3">
      <c r="A38"/>
      <c r="B38"/>
      <c r="C38"/>
      <c r="D38"/>
      <c r="E38" s="2"/>
    </row>
    <row r="39" spans="1:5" x14ac:dyDescent="0.3">
      <c r="A39"/>
      <c r="B39"/>
      <c r="C39"/>
      <c r="D39"/>
      <c r="E39" s="2"/>
    </row>
    <row r="40" spans="1:5" x14ac:dyDescent="0.3">
      <c r="A40"/>
      <c r="B40"/>
      <c r="C40"/>
      <c r="D40"/>
      <c r="E40" s="2"/>
    </row>
    <row r="41" spans="1:5" ht="15.75" x14ac:dyDescent="0.3">
      <c r="A41" s="23" t="s">
        <v>19</v>
      </c>
      <c r="B41" s="19"/>
      <c r="C41" s="2" t="s">
        <v>20</v>
      </c>
      <c r="D41" s="24"/>
      <c r="E41" s="2"/>
    </row>
    <row r="42" spans="1:5" x14ac:dyDescent="0.3">
      <c r="A42" t="s">
        <v>21</v>
      </c>
      <c r="B42"/>
      <c r="C42" t="s">
        <v>25</v>
      </c>
    </row>
    <row r="43" spans="1:5" x14ac:dyDescent="0.3">
      <c r="A43" t="s">
        <v>22</v>
      </c>
      <c r="B43"/>
      <c r="C43" t="s">
        <v>23</v>
      </c>
    </row>
    <row r="45" spans="1:5" x14ac:dyDescent="0.3">
      <c r="D45" s="2"/>
      <c r="E45" s="2"/>
    </row>
    <row r="46" spans="1:5" x14ac:dyDescent="0.3">
      <c r="D46" s="2"/>
      <c r="E46" s="2"/>
    </row>
    <row r="47" spans="1:5" x14ac:dyDescent="0.3">
      <c r="E47" s="2"/>
    </row>
    <row r="48" spans="1:5" x14ac:dyDescent="0.3">
      <c r="E48" s="2"/>
    </row>
    <row r="49" spans="4:5" x14ac:dyDescent="0.3">
      <c r="D49" s="2"/>
      <c r="E49" s="2"/>
    </row>
    <row r="50" spans="4:5" x14ac:dyDescent="0.3">
      <c r="D50" s="2"/>
      <c r="E50" s="2"/>
    </row>
    <row r="51" spans="4:5" x14ac:dyDescent="0.3">
      <c r="D51" s="2"/>
      <c r="E51" s="2"/>
    </row>
    <row r="52" spans="4:5" x14ac:dyDescent="0.3">
      <c r="D52" s="2"/>
      <c r="E52" s="2"/>
    </row>
    <row r="53" spans="4:5" x14ac:dyDescent="0.3">
      <c r="D53" s="2"/>
      <c r="E53" s="2"/>
    </row>
    <row r="54" spans="4:5" x14ac:dyDescent="0.3">
      <c r="D54" s="2"/>
      <c r="E54" s="2"/>
    </row>
    <row r="55" spans="4:5" x14ac:dyDescent="0.3">
      <c r="D55" s="2"/>
      <c r="E55" s="2"/>
    </row>
    <row r="56" spans="4:5" x14ac:dyDescent="0.3">
      <c r="D56" s="2"/>
      <c r="E56" s="2"/>
    </row>
    <row r="57" spans="4:5" x14ac:dyDescent="0.3">
      <c r="D57" s="2"/>
      <c r="E57" s="2"/>
    </row>
    <row r="58" spans="4:5" x14ac:dyDescent="0.3">
      <c r="D58" s="2"/>
      <c r="E58" s="2"/>
    </row>
    <row r="59" spans="4:5" x14ac:dyDescent="0.3">
      <c r="D59" s="2"/>
      <c r="E59" s="2"/>
    </row>
    <row r="60" spans="4:5" x14ac:dyDescent="0.3">
      <c r="D60" s="2"/>
      <c r="E60" s="2"/>
    </row>
    <row r="61" spans="4:5" x14ac:dyDescent="0.3">
      <c r="D61" s="2"/>
      <c r="E61" s="2"/>
    </row>
    <row r="62" spans="4:5" x14ac:dyDescent="0.3">
      <c r="D62" s="2"/>
      <c r="E62" s="2"/>
    </row>
    <row r="63" spans="4:5" x14ac:dyDescent="0.3">
      <c r="D63" s="2"/>
      <c r="E63" s="2"/>
    </row>
    <row r="64" spans="4:5" x14ac:dyDescent="0.3">
      <c r="D64" s="2"/>
      <c r="E64" s="2"/>
    </row>
    <row r="65" spans="4:5" x14ac:dyDescent="0.3">
      <c r="D65" s="2"/>
      <c r="E65" s="2"/>
    </row>
    <row r="66" spans="4:5" x14ac:dyDescent="0.3">
      <c r="D66" s="2"/>
      <c r="E66" s="2"/>
    </row>
    <row r="67" spans="4:5" x14ac:dyDescent="0.3">
      <c r="D67" s="2"/>
      <c r="E67" s="2"/>
    </row>
    <row r="68" spans="4:5" x14ac:dyDescent="0.3">
      <c r="D68" s="2"/>
      <c r="E68" s="2"/>
    </row>
    <row r="69" spans="4:5" x14ac:dyDescent="0.3">
      <c r="D69" s="2"/>
      <c r="E69" s="2"/>
    </row>
    <row r="70" spans="4:5" x14ac:dyDescent="0.3">
      <c r="D70" s="2"/>
      <c r="E70" s="2"/>
    </row>
    <row r="71" spans="4:5" x14ac:dyDescent="0.3">
      <c r="D71" s="2"/>
      <c r="E71" s="2"/>
    </row>
    <row r="72" spans="4:5" x14ac:dyDescent="0.3">
      <c r="D72" s="2"/>
      <c r="E72" s="2"/>
    </row>
    <row r="73" spans="4:5" x14ac:dyDescent="0.3">
      <c r="D73" s="2"/>
      <c r="E73" s="2"/>
    </row>
    <row r="74" spans="4:5" x14ac:dyDescent="0.3">
      <c r="D74" s="2"/>
      <c r="E74" s="2"/>
    </row>
    <row r="75" spans="4:5" x14ac:dyDescent="0.3">
      <c r="D75" s="2"/>
      <c r="E75" s="2"/>
    </row>
    <row r="76" spans="4:5" x14ac:dyDescent="0.3">
      <c r="D76" s="2"/>
      <c r="E76" s="2"/>
    </row>
    <row r="77" spans="4:5" x14ac:dyDescent="0.3">
      <c r="D77" s="2"/>
      <c r="E77" s="2"/>
    </row>
    <row r="78" spans="4:5" x14ac:dyDescent="0.3">
      <c r="D78" s="2"/>
      <c r="E78" s="2"/>
    </row>
    <row r="79" spans="4:5" x14ac:dyDescent="0.3">
      <c r="D79" s="2"/>
      <c r="E79" s="2"/>
    </row>
    <row r="80" spans="4:5" x14ac:dyDescent="0.3">
      <c r="D80" s="2"/>
      <c r="E80" s="2"/>
    </row>
    <row r="81" spans="4:5" x14ac:dyDescent="0.3">
      <c r="D81" s="2"/>
      <c r="E81" s="2"/>
    </row>
    <row r="82" spans="4:5" x14ac:dyDescent="0.3">
      <c r="D82" s="2"/>
      <c r="E82" s="2"/>
    </row>
    <row r="83" spans="4:5" x14ac:dyDescent="0.3">
      <c r="D83" s="2"/>
      <c r="E83" s="2"/>
    </row>
    <row r="84" spans="4:5" x14ac:dyDescent="0.3">
      <c r="D84" s="2"/>
      <c r="E84" s="2"/>
    </row>
    <row r="85" spans="4:5" x14ac:dyDescent="0.3">
      <c r="D85" s="2"/>
      <c r="E85" s="2"/>
    </row>
    <row r="86" spans="4:5" x14ac:dyDescent="0.3">
      <c r="D86" s="2"/>
      <c r="E86" s="2"/>
    </row>
    <row r="87" spans="4:5" x14ac:dyDescent="0.3">
      <c r="D87" s="2"/>
      <c r="E87" s="2"/>
    </row>
    <row r="88" spans="4:5" x14ac:dyDescent="0.3">
      <c r="D88" s="2"/>
      <c r="E88" s="2"/>
    </row>
    <row r="89" spans="4:5" x14ac:dyDescent="0.3">
      <c r="D89" s="2"/>
      <c r="E89" s="2"/>
    </row>
    <row r="90" spans="4:5" x14ac:dyDescent="0.3">
      <c r="D90" s="2"/>
      <c r="E90" s="2"/>
    </row>
  </sheetData>
  <mergeCells count="5">
    <mergeCell ref="A2:D2"/>
    <mergeCell ref="A3:D3"/>
    <mergeCell ref="A4:D4"/>
    <mergeCell ref="A5:D5"/>
    <mergeCell ref="A6:D6"/>
  </mergeCells>
  <printOptions horizontalCentered="1" verticalCentered="1"/>
  <pageMargins left="0.23622047244094491" right="0.23622047244094491" top="0.59055118110236227" bottom="0.39370078740157483" header="0.19685039370078741" footer="0.27559055118110237"/>
  <pageSetup scale="88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ACUM</vt:lpstr>
      <vt:lpstr>'ER ACUM'!Área_de_impresión</vt:lpstr>
      <vt:lpstr>'ER ACUM'!Títulos_a_imprimir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2017-03-16T21:08:58Z</cp:lastPrinted>
  <dcterms:created xsi:type="dcterms:W3CDTF">2017-03-16T20:54:04Z</dcterms:created>
  <dcterms:modified xsi:type="dcterms:W3CDTF">2017-03-16T21:09:45Z</dcterms:modified>
</cp:coreProperties>
</file>